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2-18-0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I74"/>
  <c r="O74" l="1"/>
  <c r="R69" s="1"/>
  <c r="Q69"/>
  <c r="Q8"/>
  <c r="I8" s="1"/>
  <c r="O13"/>
  <c r="R8" s="1"/>
  <c r="I78"/>
  <c r="O78" s="1"/>
  <c r="I70"/>
  <c r="O65"/>
  <c r="I65"/>
  <c r="I61"/>
  <c r="O61" s="1"/>
  <c r="I57"/>
  <c r="O57" s="1"/>
  <c r="I53"/>
  <c r="O53" s="1"/>
  <c r="I49"/>
  <c r="O49" s="1"/>
  <c r="I45"/>
  <c r="O45" s="1"/>
  <c r="I41"/>
  <c r="O41" s="1"/>
  <c r="I37"/>
  <c r="O37" s="1"/>
  <c r="I33"/>
  <c r="O33" s="1"/>
  <c r="I29"/>
  <c r="O29" s="1"/>
  <c r="I25"/>
  <c r="O25" s="1"/>
  <c r="I21"/>
  <c r="O21" s="1"/>
  <c r="I17"/>
  <c r="O17" s="1"/>
  <c r="I9"/>
  <c r="O9" s="1"/>
  <c r="I69" l="1"/>
  <c r="I3" s="1"/>
  <c r="O70"/>
  <c r="O69" s="1"/>
  <c r="O8"/>
  <c r="O2" l="1"/>
</calcChain>
</file>

<file path=xl/sharedStrings.xml><?xml version="1.0" encoding="utf-8"?>
<sst xmlns="http://schemas.openxmlformats.org/spreadsheetml/2006/main" count="271" uniqueCount="112">
  <si>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</si>
  <si>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</si>
  <si>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</si>
  <si>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</si>
  <si>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</si>
  <si>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</si>
  <si>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</si>
  <si>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</si>
  <si>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02-18-01</t>
  </si>
  <si>
    <t>0,00</t>
  </si>
  <si>
    <t>2</t>
  </si>
  <si>
    <t>O</t>
  </si>
  <si>
    <t>Rozpočet:</t>
  </si>
  <si>
    <t>T. ú. Šakvice - Hustopeče u Brna, přeložka polní cesty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</si>
  <si>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</si>
  <si>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</si>
  <si>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</si>
  <si>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</si>
  <si>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</si>
  <si>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</si>
  <si>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</si>
  <si>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</si>
  <si>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</si>
  <si>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</si>
  <si>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</si>
  <si>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</si>
  <si>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</si>
  <si>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</si>
  <si>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</si>
  <si>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</si>
  <si>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</si>
  <si>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</si>
  <si>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</si>
  <si>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</si>
  <si>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</si>
  <si>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</si>
  <si>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</si>
  <si>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</si>
  <si>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</si>
  <si>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</si>
  <si>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</si>
  <si>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</si>
  <si>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2,2*405,77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</si>
  <si>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</si>
  <si>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</si>
  <si>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17171</t>
  </si>
  <si>
    <t>ULOŽENÍ SYPANINY DO NÁSYPŮ VRSTEVNATÝCH SE ZHUT SE ZLEPŠENÍM ZEMINY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</si>
  <si>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</si>
  <si>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</si>
  <si>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</si>
  <si>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0,2*2*405,77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</si>
  <si>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</si>
  <si>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17610</t>
  </si>
  <si>
    <t>VÝPLNĚ ZE ZEMIN SE ZHUT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</si>
  <si>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</si>
  <si>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</si>
  <si>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I-IV</t>
  </si>
  <si>
    <t>M2</t>
  </si>
  <si>
    <t>(4,5+3)*405,77</t>
  </si>
  <si>
    <t>položka zahrnuje úpravu pláně včetně vyrovnání výškových rozdílů. Míru zhutnění určuje projekt.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</si>
  <si>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</si>
  <si>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</si>
  <si>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</si>
  <si>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7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</si>
  <si>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</si>
  <si>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</si>
  <si>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</si>
  <si>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8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</si>
  <si>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</si>
  <si>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</si>
  <si>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</si>
  <si>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</si>
  <si>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</si>
  <si>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</si>
  <si>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21197</t>
  </si>
  <si>
    <t>OPLÁŠTĚNÍ ODVODŇOVACÍCH ŽEBER Z GEOTEXTILIE</t>
  </si>
  <si>
    <t>3*405,77</t>
  </si>
  <si>
    <t>položka zahrnuje dodávku předepsané geotextilie, mimostaveništní a vnitrostaveništní dopravu a její uložení včetně potřebných přesahů (nezapočítávají se do výměry)</t>
  </si>
  <si>
    <t>11</t>
  </si>
  <si>
    <t>21450</t>
  </si>
  <si>
    <t>SANAČNÍ VRSTVY Z KAMENIVA</t>
  </si>
  <si>
    <t>1,55*405,77</t>
  </si>
  <si>
    <t>položka zahrnuje dodávku předepsaného kameniva, mimostaveništní a vnitrostaveništní dopravu a jeho uložení 
není-li v zadávací dokumentaci uvedeno jinak, jedná se o nakupovaný materiál</t>
  </si>
  <si>
    <t>12</t>
  </si>
  <si>
    <t>45152R00</t>
  </si>
  <si>
    <t>VRSTVA Z KAMENIVA DRCENÉHO</t>
  </si>
  <si>
    <t>0,65*405,77</t>
  </si>
  <si>
    <t>13</t>
  </si>
  <si>
    <t>56330</t>
  </si>
  <si>
    <t>VOZOVKOVÉ VRSTVY ZE ŠTĚRKODRTI</t>
  </si>
  <si>
    <t>1,5*405,77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</si>
  <si>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</si>
  <si>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14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</si>
  <si>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</si>
  <si>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</si>
  <si>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</si>
  <si>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</si>
  <si>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</si>
  <si>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15</t>
  </si>
  <si>
    <t>15113</t>
  </si>
  <si>
    <t>POPLATKY ZA LIKVIDACŮ ODPADŮ NEKONTAMINOVANÝCH - 17 05 04  VYTĚŽENÉ ZEMINY A HORNINY -  III. TŘÍDA TĚŽITELNOSTI</t>
  </si>
  <si>
    <t>T</t>
  </si>
  <si>
    <t>892,69*2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</si>
  <si>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</si>
  <si>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16</t>
  </si>
  <si>
    <t>15140</t>
  </si>
  <si>
    <t>POPLATKY ZA LIKVIDACŮ ODPADŮ NEKONTAMINOVANÝCH - 17 01 01  BETON Z DEMOLIC OBJEKTŮ, ZÁKLADŮ TV</t>
  </si>
  <si>
    <t>5*2,5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</si>
  <si>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</si>
  <si>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</si>
  <si>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 xml:space="preserve">ODKOP PRO SPOD STAVBU SILNIC A ŽELEZNIC TŘ. I, ODVOZ DO 20KM    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</si>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</sst>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5" xfId="0" applyFont="1" applyBorder="1" applyAlignment="1">
      <alignment vertical="top"/>
    </xf>
    <xf numFmtId="0" fontId="6" fillId="0" borderId="3" xfId="0" applyFont="1" applyBorder="1" applyAlignment="1">
      <alignment horizontal="left" vertical="center" wrapText="1"/>
    </xf>
    <xf numFmtId="0" fontId="6" fillId="0" borderId="0" xfId="0" applyFont="1" applyAlignment="1">
      <alignment vertical="top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5" xfId="0" applyFont="1" applyBorder="1" applyAlignment="1">
      <alignment vertical="top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Alignment="1">
      <alignment vertical="top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topLeftCell="B1" zoomScaleNormal="100" workbookViewId="0">
      <pane ySplit="7" topLeftCell="A8" activePane="bottomLeft" state="frozen"/>
      <selection pane="bottomLeft" activeCell="H14" sqref="H14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0+O8+O69</f>
        <v>0</v>
      </c>
      <c r="P2" t="s">
        <v>2</v>
      </c>
    </row>
    <row r="3" spans="1:18" ht="15" customHeight="1">
      <c r="A3" t="s">
        <v>4</v>
      </c>
      <c r="B3" s="4" t="s">
        <v>5</v>
      </c>
      <c r="C3" s="51" t="s">
        <v>6</v>
      </c>
      <c r="D3" s="52"/>
      <c r="E3" s="5" t="s">
        <v>7</v>
      </c>
      <c r="F3" s="1"/>
      <c r="G3" s="6"/>
      <c r="H3" s="7" t="s">
        <v>8</v>
      </c>
      <c r="I3" s="8">
        <f>0+I8+I69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53" t="s">
        <v>8</v>
      </c>
      <c r="D4" s="54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50" t="s">
        <v>15</v>
      </c>
      <c r="B5" s="50" t="s">
        <v>16</v>
      </c>
      <c r="C5" s="50" t="s">
        <v>17</v>
      </c>
      <c r="D5" s="50" t="s">
        <v>18</v>
      </c>
      <c r="E5" s="50" t="s">
        <v>19</v>
      </c>
      <c r="F5" s="50" t="s">
        <v>20</v>
      </c>
      <c r="G5" s="50" t="s">
        <v>21</v>
      </c>
      <c r="H5" s="50" t="s">
        <v>22</v>
      </c>
      <c r="I5" s="50"/>
      <c r="O5" t="s">
        <v>23</v>
      </c>
      <c r="P5" t="s">
        <v>10</v>
      </c>
    </row>
    <row r="6" spans="1:18" ht="12.75" customHeight="1">
      <c r="A6" s="50"/>
      <c r="B6" s="50"/>
      <c r="C6" s="50"/>
      <c r="D6" s="50"/>
      <c r="E6" s="50"/>
      <c r="F6" s="50"/>
      <c r="G6" s="50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5">
        <f>0+I9+I17+I21+I25+I29+I33+I37+I41+I45+I49+I53+I57+I61+I65+I13</f>
        <v>0</v>
      </c>
      <c r="R8">
        <f>0+O9+O17+O21+O25+O29+O33+O37+O41+O45+O49+O53+O57+O61+O65+O13</f>
        <v>0</v>
      </c>
    </row>
    <row r="9" spans="1:18">
      <c r="A9" s="16" t="s">
        <v>35</v>
      </c>
      <c r="B9" s="40" t="s">
        <v>27</v>
      </c>
      <c r="C9" s="40" t="s">
        <v>36</v>
      </c>
      <c r="D9" s="39" t="s">
        <v>37</v>
      </c>
      <c r="E9" s="41" t="s">
        <v>38</v>
      </c>
      <c r="F9" s="42" t="s">
        <v>39</v>
      </c>
      <c r="G9" s="43">
        <v>0</v>
      </c>
      <c r="H9" s="44">
        <v>0</v>
      </c>
      <c r="I9" s="44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B10" s="45"/>
      <c r="C10" s="45"/>
      <c r="D10" s="45"/>
      <c r="E10" s="47" t="s">
        <v>37</v>
      </c>
      <c r="F10" s="45"/>
      <c r="G10" s="45"/>
      <c r="H10" s="45"/>
      <c r="I10" s="45"/>
    </row>
    <row r="11" spans="1:18">
      <c r="A11" s="24" t="s">
        <v>41</v>
      </c>
      <c r="B11" s="45"/>
      <c r="C11" s="45"/>
      <c r="D11" s="45"/>
      <c r="E11" s="49" t="s">
        <v>42</v>
      </c>
      <c r="F11" s="45"/>
      <c r="G11" s="45"/>
      <c r="H11" s="45"/>
      <c r="I11" s="45"/>
    </row>
    <row r="12" spans="1:18" ht="331.5">
      <c r="A12" t="s">
        <v>43</v>
      </c>
      <c r="B12" s="45"/>
      <c r="C12" s="45"/>
      <c r="D12" s="45"/>
      <c r="E12" s="47" t="s">
        <v>44</v>
      </c>
      <c r="F12" s="45"/>
      <c r="G12" s="45"/>
      <c r="H12" s="45"/>
      <c r="I12" s="45"/>
    </row>
    <row r="13" spans="1:18">
      <c r="B13" s="29">
        <v>17</v>
      </c>
      <c r="C13" s="29">
        <v>123738</v>
      </c>
      <c r="D13" s="28" t="s">
        <v>37</v>
      </c>
      <c r="E13" s="30" t="s">
        <v>110</v>
      </c>
      <c r="F13" s="31" t="s">
        <v>39</v>
      </c>
      <c r="G13" s="32">
        <v>1680</v>
      </c>
      <c r="H13" s="33">
        <v>0</v>
      </c>
      <c r="I13" s="33">
        <f>ROUND(ROUND(H13,2)*ROUND(G13,3),2)</f>
        <v>0</v>
      </c>
      <c r="O13">
        <f>(I13*21)/100</f>
        <v>0</v>
      </c>
      <c r="P13" t="s">
        <v>10</v>
      </c>
    </row>
    <row r="14" spans="1:18">
      <c r="B14" s="34"/>
      <c r="C14" s="34"/>
      <c r="D14" s="34"/>
      <c r="E14" s="36" t="s">
        <v>37</v>
      </c>
      <c r="F14" s="34"/>
      <c r="G14" s="34"/>
      <c r="H14" s="34"/>
      <c r="I14" s="34"/>
    </row>
    <row r="15" spans="1:18">
      <c r="B15" s="34"/>
      <c r="C15" s="34"/>
      <c r="D15" s="34"/>
      <c r="E15" s="38" t="s">
        <v>42</v>
      </c>
      <c r="F15" s="34"/>
      <c r="G15" s="34"/>
      <c r="H15" s="34"/>
      <c r="I15" s="34"/>
    </row>
    <row r="16" spans="1:18" ht="331.5">
      <c r="B16" s="34"/>
      <c r="C16" s="34"/>
      <c r="D16" s="34"/>
      <c r="E16" s="36" t="s">
        <v>111</v>
      </c>
      <c r="F16" s="34"/>
      <c r="G16" s="34"/>
      <c r="H16" s="34"/>
      <c r="I16" s="34"/>
    </row>
    <row r="17" spans="1:16" ht="25.5">
      <c r="A17" s="16" t="s">
        <v>35</v>
      </c>
      <c r="B17" s="17" t="s">
        <v>10</v>
      </c>
      <c r="C17" s="17" t="s">
        <v>45</v>
      </c>
      <c r="D17" s="16" t="s">
        <v>37</v>
      </c>
      <c r="E17" s="18" t="s">
        <v>46</v>
      </c>
      <c r="F17" s="19" t="s">
        <v>39</v>
      </c>
      <c r="G17" s="20">
        <v>200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>
      <c r="A18" s="22" t="s">
        <v>40</v>
      </c>
      <c r="E18" s="23" t="s">
        <v>37</v>
      </c>
    </row>
    <row r="19" spans="1:16">
      <c r="A19" s="24" t="s">
        <v>41</v>
      </c>
      <c r="E19" s="25" t="s">
        <v>37</v>
      </c>
    </row>
    <row r="20" spans="1:16" ht="255">
      <c r="A20" t="s">
        <v>43</v>
      </c>
      <c r="E20" s="23" t="s">
        <v>47</v>
      </c>
    </row>
    <row r="21" spans="1:16">
      <c r="A21" s="16" t="s">
        <v>35</v>
      </c>
      <c r="B21" s="17" t="s">
        <v>2</v>
      </c>
      <c r="C21" s="17" t="s">
        <v>48</v>
      </c>
      <c r="D21" s="16" t="s">
        <v>37</v>
      </c>
      <c r="E21" s="18" t="s">
        <v>49</v>
      </c>
      <c r="F21" s="19" t="s">
        <v>39</v>
      </c>
      <c r="G21" s="20">
        <v>162.30799999999999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>
      <c r="A22" s="22" t="s">
        <v>40</v>
      </c>
      <c r="E22" s="23" t="s">
        <v>37</v>
      </c>
    </row>
    <row r="23" spans="1:16">
      <c r="A23" s="24" t="s">
        <v>41</v>
      </c>
      <c r="E23" s="25" t="s">
        <v>50</v>
      </c>
    </row>
    <row r="24" spans="1:16" ht="242.25">
      <c r="A24" t="s">
        <v>43</v>
      </c>
      <c r="E24" s="23" t="s">
        <v>51</v>
      </c>
    </row>
    <row r="25" spans="1:16">
      <c r="A25" s="16" t="s">
        <v>35</v>
      </c>
      <c r="B25" s="17" t="s">
        <v>28</v>
      </c>
      <c r="C25" s="17" t="s">
        <v>52</v>
      </c>
      <c r="D25" s="16" t="s">
        <v>37</v>
      </c>
      <c r="E25" s="18" t="s">
        <v>53</v>
      </c>
      <c r="F25" s="19" t="s">
        <v>39</v>
      </c>
      <c r="G25" s="20">
        <v>50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>
      <c r="A26" s="22" t="s">
        <v>40</v>
      </c>
      <c r="E26" s="23" t="s">
        <v>37</v>
      </c>
    </row>
    <row r="27" spans="1:16">
      <c r="A27" s="24" t="s">
        <v>41</v>
      </c>
      <c r="E27" s="25" t="s">
        <v>37</v>
      </c>
    </row>
    <row r="28" spans="1:16" ht="242.25">
      <c r="A28" t="s">
        <v>43</v>
      </c>
      <c r="E28" s="23" t="s">
        <v>54</v>
      </c>
    </row>
    <row r="29" spans="1:16">
      <c r="A29" s="16" t="s">
        <v>35</v>
      </c>
      <c r="B29" s="17" t="s">
        <v>29</v>
      </c>
      <c r="C29" s="17" t="s">
        <v>55</v>
      </c>
      <c r="D29" s="16" t="s">
        <v>37</v>
      </c>
      <c r="E29" s="18" t="s">
        <v>56</v>
      </c>
      <c r="F29" s="19" t="s">
        <v>57</v>
      </c>
      <c r="G29" s="20">
        <v>3043.2750000000001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>
      <c r="A30" s="22" t="s">
        <v>40</v>
      </c>
      <c r="E30" s="23" t="s">
        <v>37</v>
      </c>
    </row>
    <row r="31" spans="1:16">
      <c r="A31" s="24" t="s">
        <v>41</v>
      </c>
      <c r="E31" s="25" t="s">
        <v>58</v>
      </c>
    </row>
    <row r="32" spans="1:16" ht="25.5">
      <c r="A32" t="s">
        <v>43</v>
      </c>
      <c r="E32" s="23" t="s">
        <v>59</v>
      </c>
    </row>
    <row r="33" spans="1:16">
      <c r="A33" s="16" t="s">
        <v>35</v>
      </c>
      <c r="B33" s="17" t="s">
        <v>30</v>
      </c>
      <c r="C33" s="17" t="s">
        <v>60</v>
      </c>
      <c r="D33" s="16" t="s">
        <v>37</v>
      </c>
      <c r="E33" s="18" t="s">
        <v>61</v>
      </c>
      <c r="F33" s="19" t="s">
        <v>57</v>
      </c>
      <c r="G33" s="20">
        <v>892.69399999999996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>
      <c r="A34" s="22" t="s">
        <v>40</v>
      </c>
      <c r="E34" s="23" t="s">
        <v>37</v>
      </c>
    </row>
    <row r="35" spans="1:16">
      <c r="A35" s="24" t="s">
        <v>41</v>
      </c>
      <c r="E35" s="25" t="s">
        <v>42</v>
      </c>
    </row>
    <row r="36" spans="1:16" ht="38.25">
      <c r="A36" t="s">
        <v>43</v>
      </c>
      <c r="E36" s="23" t="s">
        <v>62</v>
      </c>
    </row>
    <row r="37" spans="1:16">
      <c r="A37" s="16" t="s">
        <v>35</v>
      </c>
      <c r="B37" s="17" t="s">
        <v>63</v>
      </c>
      <c r="C37" s="17" t="s">
        <v>64</v>
      </c>
      <c r="D37" s="16" t="s">
        <v>37</v>
      </c>
      <c r="E37" s="18" t="s">
        <v>65</v>
      </c>
      <c r="F37" s="19" t="s">
        <v>57</v>
      </c>
      <c r="G37" s="20">
        <v>892.69399999999996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>
      <c r="A38" s="22" t="s">
        <v>40</v>
      </c>
      <c r="E38" s="23" t="s">
        <v>37</v>
      </c>
    </row>
    <row r="39" spans="1:16">
      <c r="A39" s="24" t="s">
        <v>41</v>
      </c>
      <c r="E39" s="25" t="s">
        <v>42</v>
      </c>
    </row>
    <row r="40" spans="1:16" ht="25.5">
      <c r="A40" t="s">
        <v>43</v>
      </c>
      <c r="E40" s="23" t="s">
        <v>66</v>
      </c>
    </row>
    <row r="41" spans="1:16">
      <c r="A41" s="16" t="s">
        <v>35</v>
      </c>
      <c r="B41" s="17" t="s">
        <v>67</v>
      </c>
      <c r="C41" s="17" t="s">
        <v>68</v>
      </c>
      <c r="D41" s="16" t="s">
        <v>37</v>
      </c>
      <c r="E41" s="18" t="s">
        <v>69</v>
      </c>
      <c r="F41" s="19" t="s">
        <v>57</v>
      </c>
      <c r="G41" s="20">
        <v>892.69399999999996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>
      <c r="A42" s="22" t="s">
        <v>40</v>
      </c>
      <c r="E42" s="23" t="s">
        <v>37</v>
      </c>
    </row>
    <row r="43" spans="1:16">
      <c r="A43" s="24" t="s">
        <v>41</v>
      </c>
      <c r="E43" s="25" t="s">
        <v>42</v>
      </c>
    </row>
    <row r="44" spans="1:16" ht="25.5">
      <c r="A44" t="s">
        <v>43</v>
      </c>
      <c r="E44" s="23" t="s">
        <v>70</v>
      </c>
    </row>
    <row r="45" spans="1:16">
      <c r="A45" s="16" t="s">
        <v>35</v>
      </c>
      <c r="B45" s="17" t="s">
        <v>31</v>
      </c>
      <c r="C45" s="17" t="s">
        <v>71</v>
      </c>
      <c r="D45" s="16" t="s">
        <v>37</v>
      </c>
      <c r="E45" s="18" t="s">
        <v>72</v>
      </c>
      <c r="F45" s="19" t="s">
        <v>39</v>
      </c>
      <c r="G45" s="20">
        <v>100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>
      <c r="A46" s="22" t="s">
        <v>40</v>
      </c>
      <c r="E46" s="23" t="s">
        <v>37</v>
      </c>
    </row>
    <row r="47" spans="1:16">
      <c r="A47" s="24" t="s">
        <v>41</v>
      </c>
      <c r="E47" s="25" t="s">
        <v>37</v>
      </c>
    </row>
    <row r="48" spans="1:16" ht="38.25">
      <c r="A48" t="s">
        <v>43</v>
      </c>
      <c r="E48" s="23" t="s">
        <v>73</v>
      </c>
    </row>
    <row r="49" spans="1:16">
      <c r="A49" s="16" t="s">
        <v>35</v>
      </c>
      <c r="B49" s="17" t="s">
        <v>32</v>
      </c>
      <c r="C49" s="17" t="s">
        <v>74</v>
      </c>
      <c r="D49" s="16" t="s">
        <v>37</v>
      </c>
      <c r="E49" s="18" t="s">
        <v>75</v>
      </c>
      <c r="F49" s="19" t="s">
        <v>57</v>
      </c>
      <c r="G49" s="20">
        <v>1217.31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>
      <c r="A50" s="22" t="s">
        <v>40</v>
      </c>
      <c r="E50" s="23" t="s">
        <v>37</v>
      </c>
    </row>
    <row r="51" spans="1:16">
      <c r="A51" s="24" t="s">
        <v>41</v>
      </c>
      <c r="E51" s="25" t="s">
        <v>76</v>
      </c>
    </row>
    <row r="52" spans="1:16" ht="38.25">
      <c r="A52" t="s">
        <v>43</v>
      </c>
      <c r="E52" s="23" t="s">
        <v>77</v>
      </c>
    </row>
    <row r="53" spans="1:16">
      <c r="A53" s="16" t="s">
        <v>35</v>
      </c>
      <c r="B53" s="17" t="s">
        <v>78</v>
      </c>
      <c r="C53" s="17" t="s">
        <v>79</v>
      </c>
      <c r="D53" s="16" t="s">
        <v>37</v>
      </c>
      <c r="E53" s="18" t="s">
        <v>80</v>
      </c>
      <c r="F53" s="19" t="s">
        <v>39</v>
      </c>
      <c r="G53" s="20">
        <v>628.94399999999996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>
      <c r="A54" s="22" t="s">
        <v>40</v>
      </c>
      <c r="E54" s="23" t="s">
        <v>37</v>
      </c>
    </row>
    <row r="55" spans="1:16">
      <c r="A55" s="24" t="s">
        <v>41</v>
      </c>
      <c r="E55" s="25" t="s">
        <v>81</v>
      </c>
    </row>
    <row r="56" spans="1:16" ht="38.25">
      <c r="A56" t="s">
        <v>43</v>
      </c>
      <c r="E56" s="23" t="s">
        <v>82</v>
      </c>
    </row>
    <row r="57" spans="1:16">
      <c r="A57" s="16" t="s">
        <v>35</v>
      </c>
      <c r="B57" s="17" t="s">
        <v>83</v>
      </c>
      <c r="C57" s="17" t="s">
        <v>84</v>
      </c>
      <c r="D57" s="16" t="s">
        <v>37</v>
      </c>
      <c r="E57" s="18" t="s">
        <v>85</v>
      </c>
      <c r="F57" s="19" t="s">
        <v>39</v>
      </c>
      <c r="G57" s="20">
        <v>263.75099999999998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>
      <c r="A58" s="22" t="s">
        <v>40</v>
      </c>
      <c r="E58" s="23" t="s">
        <v>37</v>
      </c>
    </row>
    <row r="59" spans="1:16">
      <c r="A59" s="24" t="s">
        <v>41</v>
      </c>
      <c r="E59" s="25" t="s">
        <v>86</v>
      </c>
    </row>
    <row r="60" spans="1:16" ht="38.25">
      <c r="A60" t="s">
        <v>43</v>
      </c>
      <c r="E60" s="23" t="s">
        <v>82</v>
      </c>
    </row>
    <row r="61" spans="1:16">
      <c r="A61" s="16" t="s">
        <v>35</v>
      </c>
      <c r="B61" s="17" t="s">
        <v>87</v>
      </c>
      <c r="C61" s="17" t="s">
        <v>88</v>
      </c>
      <c r="D61" s="16" t="s">
        <v>37</v>
      </c>
      <c r="E61" s="18" t="s">
        <v>89</v>
      </c>
      <c r="F61" s="19" t="s">
        <v>39</v>
      </c>
      <c r="G61" s="20">
        <v>608.65499999999997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>
      <c r="A62" s="22" t="s">
        <v>40</v>
      </c>
      <c r="E62" s="23" t="s">
        <v>37</v>
      </c>
    </row>
    <row r="63" spans="1:16">
      <c r="A63" s="24" t="s">
        <v>41</v>
      </c>
      <c r="E63" s="25" t="s">
        <v>90</v>
      </c>
    </row>
    <row r="64" spans="1:16" ht="51">
      <c r="A64" t="s">
        <v>43</v>
      </c>
      <c r="E64" s="23" t="s">
        <v>91</v>
      </c>
    </row>
    <row r="65" spans="1:18">
      <c r="A65" s="16" t="s">
        <v>35</v>
      </c>
      <c r="B65" s="17" t="s">
        <v>92</v>
      </c>
      <c r="C65" s="17" t="s">
        <v>93</v>
      </c>
      <c r="D65" s="16" t="s">
        <v>37</v>
      </c>
      <c r="E65" s="18" t="s">
        <v>94</v>
      </c>
      <c r="F65" s="19" t="s">
        <v>39</v>
      </c>
      <c r="G65" s="20">
        <v>20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8">
      <c r="A66" s="22" t="s">
        <v>40</v>
      </c>
      <c r="E66" s="23" t="s">
        <v>37</v>
      </c>
    </row>
    <row r="67" spans="1:18">
      <c r="A67" s="24" t="s">
        <v>41</v>
      </c>
      <c r="E67" s="25" t="s">
        <v>37</v>
      </c>
    </row>
    <row r="68" spans="1:18" ht="114.75">
      <c r="A68" t="s">
        <v>43</v>
      </c>
      <c r="E68" s="23" t="s">
        <v>95</v>
      </c>
    </row>
    <row r="69" spans="1:18" ht="12.75" customHeight="1">
      <c r="A69" s="3" t="s">
        <v>33</v>
      </c>
      <c r="B69" s="3"/>
      <c r="C69" s="26" t="s">
        <v>96</v>
      </c>
      <c r="D69" s="3"/>
      <c r="E69" s="14" t="s">
        <v>97</v>
      </c>
      <c r="F69" s="3"/>
      <c r="G69" s="3"/>
      <c r="H69" s="3"/>
      <c r="I69" s="27">
        <f>0+Q69</f>
        <v>0</v>
      </c>
      <c r="O69">
        <f>0+R69</f>
        <v>0</v>
      </c>
      <c r="Q69" s="55">
        <f>0+I70+I78+I74</f>
        <v>0</v>
      </c>
      <c r="R69">
        <f>0+O70+O78+O74</f>
        <v>0</v>
      </c>
    </row>
    <row r="70" spans="1:18" s="45" customFormat="1" ht="25.5">
      <c r="A70" s="39" t="s">
        <v>35</v>
      </c>
      <c r="B70" s="40" t="s">
        <v>98</v>
      </c>
      <c r="C70" s="40" t="s">
        <v>99</v>
      </c>
      <c r="D70" s="39" t="s">
        <v>37</v>
      </c>
      <c r="E70" s="41" t="s">
        <v>100</v>
      </c>
      <c r="F70" s="42" t="s">
        <v>101</v>
      </c>
      <c r="G70" s="43">
        <v>0</v>
      </c>
      <c r="H70" s="44">
        <v>0</v>
      </c>
      <c r="I70" s="44">
        <f>ROUND(ROUND(H70,2)*ROUND(G70,3),2)</f>
        <v>0</v>
      </c>
      <c r="O70" s="45">
        <f>(I70*21)/100</f>
        <v>0</v>
      </c>
      <c r="P70" s="45" t="s">
        <v>10</v>
      </c>
    </row>
    <row r="71" spans="1:18" s="45" customFormat="1">
      <c r="A71" s="46" t="s">
        <v>40</v>
      </c>
      <c r="E71" s="47" t="s">
        <v>37</v>
      </c>
    </row>
    <row r="72" spans="1:18" s="45" customFormat="1">
      <c r="A72" s="48" t="s">
        <v>41</v>
      </c>
      <c r="E72" s="49" t="s">
        <v>102</v>
      </c>
    </row>
    <row r="73" spans="1:18" s="45" customFormat="1" ht="140.25">
      <c r="A73" s="45" t="s">
        <v>43</v>
      </c>
      <c r="E73" s="47" t="s">
        <v>103</v>
      </c>
    </row>
    <row r="74" spans="1:18" s="34" customFormat="1" ht="25.5">
      <c r="A74" s="28" t="s">
        <v>35</v>
      </c>
      <c r="B74" s="29">
        <v>18</v>
      </c>
      <c r="C74" s="29">
        <v>15111</v>
      </c>
      <c r="D74" s="28" t="s">
        <v>37</v>
      </c>
      <c r="E74" s="30" t="s">
        <v>108</v>
      </c>
      <c r="F74" s="31" t="s">
        <v>101</v>
      </c>
      <c r="G74" s="32">
        <v>3360</v>
      </c>
      <c r="H74" s="33">
        <v>0</v>
      </c>
      <c r="I74" s="33">
        <f>ROUND(ROUND(H74,2)*ROUND(G74,3),2)</f>
        <v>0</v>
      </c>
      <c r="O74" s="34">
        <f>(I74*21)/100</f>
        <v>0</v>
      </c>
      <c r="P74" s="34" t="s">
        <v>10</v>
      </c>
    </row>
    <row r="75" spans="1:18" s="34" customFormat="1">
      <c r="A75" s="35" t="s">
        <v>40</v>
      </c>
      <c r="E75" s="36" t="s">
        <v>37</v>
      </c>
    </row>
    <row r="76" spans="1:18" s="34" customFormat="1">
      <c r="A76" s="37" t="s">
        <v>41</v>
      </c>
      <c r="E76" s="38" t="s">
        <v>102</v>
      </c>
    </row>
    <row r="77" spans="1:18" s="34" customFormat="1" ht="140.25">
      <c r="A77" s="34" t="s">
        <v>43</v>
      </c>
      <c r="E77" s="36" t="s">
        <v>109</v>
      </c>
    </row>
    <row r="78" spans="1:18" ht="25.5">
      <c r="A78" s="16" t="s">
        <v>35</v>
      </c>
      <c r="B78" s="17" t="s">
        <v>104</v>
      </c>
      <c r="C78" s="17" t="s">
        <v>105</v>
      </c>
      <c r="D78" s="16" t="s">
        <v>37</v>
      </c>
      <c r="E78" s="18" t="s">
        <v>106</v>
      </c>
      <c r="F78" s="19" t="s">
        <v>101</v>
      </c>
      <c r="G78" s="20">
        <v>50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8">
      <c r="A79" s="22" t="s">
        <v>40</v>
      </c>
      <c r="E79" s="23" t="s">
        <v>37</v>
      </c>
    </row>
    <row r="80" spans="1:18">
      <c r="A80" s="24" t="s">
        <v>41</v>
      </c>
      <c r="E80" s="25" t="s">
        <v>107</v>
      </c>
    </row>
    <row r="81" spans="1:5" ht="140.25">
      <c r="A81" t="s">
        <v>43</v>
      </c>
      <c r="E81" s="23" t="s">
        <v>103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02-18-01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2018-10-22T07:34:57Z</dcterms:created>
  <dcterms:modified xsi:type="dcterms:W3CDTF">2018-10-31T05:39:09Z</dcterms:modified>
</cp:coreProperties>
</file>